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20" windowHeight="13170" activeTab="0"/>
  </bookViews>
  <sheets>
    <sheet name="BPC_Q2_2007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<sst xmlns="http://schemas.openxmlformats.org/spreadsheetml/2006/main" count="78" uniqueCount="76">
  <si>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CÔNG TY CỔ PHẦN BAO BÌ BỈM SƠN</t>
  </si>
  <si>
    <t>Mẫu CBTT-03 Ban hành kèm theo CV 352UBCK-PTTT ngày 14/07/2006</t>
  </si>
  <si>
    <t>BÁO CÁO TÀI CHÍNH TÓM TẮT</t>
  </si>
  <si>
    <t>Quý 2 năm 2007</t>
  </si>
  <si>
    <t>A. BẢNG CÂN ĐỐI KẾ TOÁN</t>
  </si>
  <si>
    <t>ĐVT: đồng</t>
  </si>
  <si>
    <t>STT</t>
  </si>
  <si>
    <t>Nội dung</t>
  </si>
  <si>
    <t>Số dư cuối kỳ</t>
  </si>
  <si>
    <t>Số dư đầu năm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</si>
  <si>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</si>
  <si>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</si>
  <si>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</si>
  <si>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</si>
  <si>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</si>
  <si>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</si>
  <si>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ngắn hạn khác</t>
  </si>
  <si>
    <t>II</t>
  </si>
  <si>
    <t>Tài sản dài hạn</t>
  </si>
  <si>
    <t>Các khoản phải thu dài hạn</t>
  </si>
  <si>
    <t>Tài sản cố định</t>
  </si>
  <si>
    <t xml:space="preserve"> - TSCĐ hữu hình</t>
  </si>
  <si>
    <t xml:space="preserve"> - TSCĐ vô hình</t>
  </si>
  <si>
    <t xml:space="preserve"> - TSCĐ thuê tài chính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</si>
  <si>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</si>
  <si>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</si>
  <si>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</si>
  <si>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</si>
  <si>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</si>
  <si>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</si>
  <si>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</si>
  <si>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</si>
  <si>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</si>
  <si>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</si>
  <si>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</si>
  <si>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</si>
  <si>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</si>
  <si>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</si>
  <si>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</si>
  <si>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</si>
  <si>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</si>
  <si>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</si>
  <si>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</si>
  <si>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xây dụng cơ bản</t>
  </si>
  <si>
    <t>Nguồn kinh phí và các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</si>
  <si>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</si>
  <si>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</si>
  <si>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</si>
  <si>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</si>
  <si>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</si>
  <si>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B. KẾT QUẢ HOẠT ĐỘNG SẢN XUẤT KINH DOANH</t>
  </si>
  <si>
    <t>TT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</si>
  <si>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</si>
  <si>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</si>
  <si>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</si>
  <si>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</si>
  <si>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</si>
  <si>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</si>
  <si>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</si>
  <si>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</si>
  <si>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</si>
  <si>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</si>
  <si>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</si>
  <si>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</si>
  <si>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</si>
  <si>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</si>
  <si>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</si>
  <si>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</si>
  <si>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 xml:space="preserve">Tổng lợi nhuận kế toán trước thuế 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</si>
  <si>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</si>
  <si>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</si>
  <si>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</si>
  <si>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</si>
  <si>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Ngày    tháng  năm 2007</t>
  </si>
  <si>
    <t>GIÁM ĐỐC CÔNG TY</t>
  </si>
  <si>
    <t>Địa chỉ: P. Lam Sơn - TX. Bỉm Sơn- T. Thanh Hóa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</si>
</sst>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###,###,###,###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b/>
      <sz val="7"/>
      <color indexed="8"/>
      <name val="Times New Roman"/>
      <family val="1"/>
    </font>
    <font>
      <sz val="10"/>
      <name val="Albertus Extra Bold"/>
      <family val="0"/>
    </font>
    <font>
      <b/>
      <sz val="12"/>
      <color indexed="8"/>
      <name val=".VnTimeH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40"/>
      <name val="Times New Roman"/>
      <family val="1"/>
    </font>
    <font>
      <i/>
      <sz val="14"/>
      <name val="Times New Roman"/>
      <family val="1"/>
    </font>
    <font>
      <b/>
      <sz val="13"/>
      <color indexed="8"/>
      <name val="Times New Roman"/>
      <family val="1"/>
    </font>
    <font>
      <sz val="11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164" fontId="10" fillId="0" borderId="1" xfId="15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5" fontId="12" fillId="0" borderId="1" xfId="15" applyNumberFormat="1" applyFont="1" applyBorder="1" applyAlignment="1">
      <alignment horizontal="justify" vertical="top" wrapText="1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5" fontId="13" fillId="0" borderId="1" xfId="15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165" fontId="14" fillId="0" borderId="1" xfId="15" applyNumberFormat="1" applyFont="1" applyBorder="1" applyAlignment="1">
      <alignment horizontal="justify" vertical="top" wrapText="1"/>
    </xf>
    <xf numFmtId="165" fontId="7" fillId="0" borderId="1" xfId="15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165" fontId="15" fillId="0" borderId="1" xfId="15" applyNumberFormat="1" applyFont="1" applyBorder="1" applyAlignment="1">
      <alignment horizontal="justify" vertical="top" wrapText="1"/>
    </xf>
    <xf numFmtId="165" fontId="2" fillId="0" borderId="1" xfId="15" applyNumberFormat="1" applyFont="1" applyBorder="1" applyAlignment="1">
      <alignment horizontal="center" vertical="top" wrapText="1"/>
    </xf>
    <xf numFmtId="165" fontId="4" fillId="0" borderId="1" xfId="15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justify" vertical="top" wrapText="1"/>
    </xf>
    <xf numFmtId="0" fontId="15" fillId="0" borderId="1" xfId="0" applyNumberFormat="1" applyFont="1" applyBorder="1" applyAlignment="1">
      <alignment horizontal="justify" vertical="top" wrapText="1"/>
    </xf>
    <xf numFmtId="165" fontId="15" fillId="0" borderId="1" xfId="15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justify" vertical="top" wrapText="1"/>
    </xf>
    <xf numFmtId="165" fontId="15" fillId="0" borderId="3" xfId="15" applyNumberFormat="1" applyFont="1" applyBorder="1" applyAlignment="1">
      <alignment horizontal="center" vertical="top" wrapText="1"/>
    </xf>
    <xf numFmtId="165" fontId="15" fillId="0" borderId="4" xfId="15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164" fontId="4" fillId="0" borderId="1" xfId="15" applyNumberFormat="1" applyFont="1" applyBorder="1" applyAlignment="1">
      <alignment horizontal="justify" vertical="top" wrapText="1"/>
    </xf>
    <xf numFmtId="1" fontId="4" fillId="0" borderId="1" xfId="15" applyNumberFormat="1" applyFont="1" applyBorder="1" applyAlignment="1">
      <alignment horizontal="right" vertical="top" wrapText="1"/>
    </xf>
    <xf numFmtId="3" fontId="4" fillId="0" borderId="1" xfId="15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164" fontId="16" fillId="0" borderId="1" xfId="15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164" fontId="13" fillId="0" borderId="1" xfId="15" applyNumberFormat="1" applyFont="1" applyBorder="1" applyAlignment="1">
      <alignment horizontal="justify" vertical="top" wrapText="1"/>
    </xf>
    <xf numFmtId="164" fontId="16" fillId="0" borderId="1" xfId="15" applyNumberFormat="1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164" fontId="17" fillId="0" borderId="1" xfId="15" applyNumberFormat="1" applyFont="1" applyBorder="1" applyAlignment="1">
      <alignment horizontal="justify"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64" fontId="17" fillId="0" borderId="1" xfId="15" applyNumberFormat="1" applyFont="1" applyBorder="1" applyAlignment="1">
      <alignment vertical="top" wrapText="1"/>
    </xf>
    <xf numFmtId="164" fontId="4" fillId="0" borderId="1" xfId="15" applyNumberFormat="1" applyFont="1" applyBorder="1" applyAlignment="1">
      <alignment vertical="top" wrapText="1"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18" fillId="0" borderId="0" xfId="15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2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7109375" style="64" customWidth="1"/>
    <col min="2" max="2" width="39.140625" style="0" customWidth="1"/>
    <col min="3" max="3" width="7.28125" style="0" customWidth="1"/>
    <col min="4" max="5" width="20.57421875" style="63" customWidth="1"/>
    <col min="6" max="6" width="18.57421875" style="0" customWidth="1"/>
  </cols>
  <sheetData>
    <row r="1" spans="1:5" ht="24.75" customHeight="1">
      <c r="A1" s="1" t="s">
        <v>0</v>
      </c>
      <c r="B1" s="1"/>
      <c r="C1" s="1"/>
      <c r="D1" s="2" t="s">
        <v>1</v>
      </c>
      <c r="E1" s="2"/>
    </row>
    <row r="2" spans="1:5" ht="25.5" customHeight="1">
      <c r="A2" s="3" t="s">
        <v>75</v>
      </c>
      <c r="B2" s="3"/>
      <c r="C2" s="4"/>
      <c r="D2" s="5"/>
      <c r="E2" s="5"/>
    </row>
    <row r="3" spans="1:5" ht="18.75">
      <c r="A3" s="6"/>
      <c r="B3" s="7" t="s">
        <v>2</v>
      </c>
      <c r="C3" s="7"/>
      <c r="D3" s="7"/>
      <c r="E3" s="7"/>
    </row>
    <row r="4" spans="1:5" ht="15.75">
      <c r="A4" s="6"/>
      <c r="B4" s="8" t="s">
        <v>3</v>
      </c>
      <c r="C4" s="8"/>
      <c r="D4" s="8"/>
      <c r="E4" s="8"/>
    </row>
    <row r="5" spans="1:5" ht="15.75">
      <c r="A5" s="6"/>
      <c r="B5" s="9" t="s">
        <v>4</v>
      </c>
      <c r="C5" s="9"/>
      <c r="D5" s="10"/>
      <c r="E5" s="11"/>
    </row>
    <row r="6" spans="1:5" ht="12.75">
      <c r="A6" s="6"/>
      <c r="B6" s="12"/>
      <c r="C6" s="12"/>
      <c r="D6" s="11"/>
      <c r="E6" s="13" t="s">
        <v>5</v>
      </c>
    </row>
    <row r="7" spans="1:5" ht="15.75">
      <c r="A7" s="14" t="s">
        <v>6</v>
      </c>
      <c r="B7" s="14" t="s">
        <v>7</v>
      </c>
      <c r="C7" s="14"/>
      <c r="D7" s="15" t="s">
        <v>9</v>
      </c>
      <c r="E7" s="15" t="s">
        <v>8</v>
      </c>
    </row>
    <row r="8" spans="1:5" ht="9.75" customHeight="1">
      <c r="A8" s="16"/>
      <c r="B8" s="17"/>
      <c r="C8" s="17"/>
      <c r="D8" s="18"/>
      <c r="E8" s="18"/>
    </row>
    <row r="9" spans="1:6" ht="15.75" customHeight="1">
      <c r="A9" s="19" t="s">
        <v>10</v>
      </c>
      <c r="B9" s="20" t="s">
        <v>11</v>
      </c>
      <c r="C9" s="20"/>
      <c r="D9" s="21">
        <f>SUM(D10:D14)</f>
        <v>43309302753</v>
      </c>
      <c r="E9" s="21">
        <f>SUM(E10:E14)</f>
        <v>59536724669</v>
      </c>
      <c r="F9" s="22"/>
    </row>
    <row r="10" spans="1:6" ht="15.75" customHeight="1">
      <c r="A10" s="23">
        <v>1</v>
      </c>
      <c r="B10" s="24" t="s">
        <v>12</v>
      </c>
      <c r="C10" s="24"/>
      <c r="D10" s="25">
        <v>602737793</v>
      </c>
      <c r="E10" s="25">
        <v>2774530500</v>
      </c>
      <c r="F10" s="22"/>
    </row>
    <row r="11" spans="1:6" ht="15.75" customHeight="1">
      <c r="A11" s="23">
        <v>2</v>
      </c>
      <c r="B11" s="24" t="s">
        <v>13</v>
      </c>
      <c r="C11" s="24"/>
      <c r="D11" s="25"/>
      <c r="E11" s="25"/>
      <c r="F11" s="22"/>
    </row>
    <row r="12" spans="1:6" ht="15.75" customHeight="1">
      <c r="A12" s="23">
        <v>3</v>
      </c>
      <c r="B12" s="24" t="s">
        <v>14</v>
      </c>
      <c r="C12" s="24"/>
      <c r="D12" s="25">
        <v>14181662009</v>
      </c>
      <c r="E12" s="25">
        <v>19123658317</v>
      </c>
      <c r="F12" s="22"/>
    </row>
    <row r="13" spans="1:6" ht="15.75" customHeight="1">
      <c r="A13" s="23">
        <v>4</v>
      </c>
      <c r="B13" s="24" t="s">
        <v>15</v>
      </c>
      <c r="C13" s="24"/>
      <c r="D13" s="25">
        <v>27302765237</v>
      </c>
      <c r="E13" s="25">
        <v>36585373801</v>
      </c>
      <c r="F13" s="22"/>
    </row>
    <row r="14" spans="1:6" ht="15.75" customHeight="1">
      <c r="A14" s="23">
        <v>5</v>
      </c>
      <c r="B14" s="24" t="s">
        <v>16</v>
      </c>
      <c r="C14" s="24"/>
      <c r="D14" s="25">
        <v>1222137714</v>
      </c>
      <c r="E14" s="25">
        <v>1053162051</v>
      </c>
      <c r="F14" s="22"/>
    </row>
    <row r="15" spans="1:6" ht="15.75" customHeight="1">
      <c r="A15" s="26" t="s">
        <v>17</v>
      </c>
      <c r="B15" s="20" t="s">
        <v>18</v>
      </c>
      <c r="C15" s="20"/>
      <c r="D15" s="21">
        <f>+D16+D17+D22+D23+D24</f>
        <v>37365475841</v>
      </c>
      <c r="E15" s="21">
        <f>+E16+E17+E22+E23+E24</f>
        <v>33317263575</v>
      </c>
      <c r="F15" s="22"/>
    </row>
    <row r="16" spans="1:6" ht="15.75" customHeight="1">
      <c r="A16" s="23">
        <v>1</v>
      </c>
      <c r="B16" s="24" t="s">
        <v>19</v>
      </c>
      <c r="C16" s="24"/>
      <c r="D16" s="25"/>
      <c r="E16" s="25"/>
      <c r="F16" s="22"/>
    </row>
    <row r="17" spans="1:6" ht="15.75" customHeight="1">
      <c r="A17" s="23">
        <v>2</v>
      </c>
      <c r="B17" s="24" t="s">
        <v>20</v>
      </c>
      <c r="C17" s="24"/>
      <c r="D17" s="25">
        <f>SUM(D18:D21)</f>
        <v>30857627552</v>
      </c>
      <c r="E17" s="25">
        <f>SUM(E18:E21)</f>
        <v>29787926086</v>
      </c>
      <c r="F17" s="22"/>
    </row>
    <row r="18" spans="1:6" ht="15.75" customHeight="1">
      <c r="A18" s="23"/>
      <c r="B18" s="27" t="s">
        <v>21</v>
      </c>
      <c r="C18" s="27"/>
      <c r="D18" s="28">
        <v>30808194552</v>
      </c>
      <c r="E18" s="28">
        <v>29490575380</v>
      </c>
      <c r="F18" s="22"/>
    </row>
    <row r="19" spans="1:6" ht="15.75" customHeight="1">
      <c r="A19" s="23"/>
      <c r="B19" s="27" t="s">
        <v>22</v>
      </c>
      <c r="C19" s="27"/>
      <c r="D19" s="29"/>
      <c r="E19" s="29"/>
      <c r="F19" s="22"/>
    </row>
    <row r="20" spans="1:6" ht="15.75" customHeight="1">
      <c r="A20" s="23"/>
      <c r="B20" s="27" t="s">
        <v>23</v>
      </c>
      <c r="C20" s="27"/>
      <c r="D20" s="28"/>
      <c r="E20" s="28"/>
      <c r="F20" s="22"/>
    </row>
    <row r="21" spans="1:6" ht="15.75" customHeight="1">
      <c r="A21" s="23"/>
      <c r="B21" s="27" t="s">
        <v>24</v>
      </c>
      <c r="C21" s="27"/>
      <c r="D21" s="28">
        <v>49433000</v>
      </c>
      <c r="E21" s="28">
        <v>297350706</v>
      </c>
      <c r="F21" s="22"/>
    </row>
    <row r="22" spans="1:6" ht="15.75" customHeight="1">
      <c r="A22" s="23">
        <v>3</v>
      </c>
      <c r="B22" s="24" t="s">
        <v>25</v>
      </c>
      <c r="C22" s="24"/>
      <c r="D22" s="25"/>
      <c r="E22" s="25"/>
      <c r="F22" s="22"/>
    </row>
    <row r="23" spans="1:6" ht="15.75" customHeight="1">
      <c r="A23" s="23">
        <v>4</v>
      </c>
      <c r="B23" s="24" t="s">
        <v>26</v>
      </c>
      <c r="C23" s="24"/>
      <c r="D23" s="25">
        <v>6463056800</v>
      </c>
      <c r="E23" s="25">
        <v>3459888800</v>
      </c>
      <c r="F23" s="22"/>
    </row>
    <row r="24" spans="1:5" ht="15.75" customHeight="1">
      <c r="A24" s="23">
        <v>5</v>
      </c>
      <c r="B24" s="24" t="s">
        <v>27</v>
      </c>
      <c r="C24" s="24"/>
      <c r="D24" s="25">
        <v>44791489</v>
      </c>
      <c r="E24" s="25">
        <v>69448689</v>
      </c>
    </row>
    <row r="25" spans="1:5" ht="15.75" customHeight="1">
      <c r="A25" s="30" t="s">
        <v>28</v>
      </c>
      <c r="B25" s="31" t="s">
        <v>29</v>
      </c>
      <c r="C25" s="32"/>
      <c r="D25" s="33">
        <f>+D9+D15</f>
        <v>80674778594</v>
      </c>
      <c r="E25" s="33">
        <f>+E9+E15</f>
        <v>92853988244</v>
      </c>
    </row>
    <row r="26" spans="1:5" ht="15.75" customHeight="1">
      <c r="A26" s="26" t="s">
        <v>30</v>
      </c>
      <c r="B26" s="20" t="s">
        <v>31</v>
      </c>
      <c r="C26" s="20"/>
      <c r="D26" s="21">
        <f>SUM(D27:D28)</f>
        <v>19252946265</v>
      </c>
      <c r="E26" s="21">
        <f>SUM(E27:E28)</f>
        <v>25640585774</v>
      </c>
    </row>
    <row r="27" spans="1:5" ht="15.75" customHeight="1">
      <c r="A27" s="23">
        <v>1</v>
      </c>
      <c r="B27" s="24" t="s">
        <v>32</v>
      </c>
      <c r="C27" s="24"/>
      <c r="D27" s="25">
        <v>18764155576</v>
      </c>
      <c r="E27" s="25">
        <v>25151795085</v>
      </c>
    </row>
    <row r="28" spans="1:5" ht="15.75" customHeight="1">
      <c r="A28" s="23">
        <v>2</v>
      </c>
      <c r="B28" s="24" t="s">
        <v>33</v>
      </c>
      <c r="C28" s="24"/>
      <c r="D28" s="25">
        <v>488790689</v>
      </c>
      <c r="E28" s="25">
        <v>488790689</v>
      </c>
    </row>
    <row r="29" spans="1:5" ht="15.75" customHeight="1">
      <c r="A29" s="26" t="s">
        <v>34</v>
      </c>
      <c r="B29" s="20" t="s">
        <v>35</v>
      </c>
      <c r="C29" s="20"/>
      <c r="D29" s="34">
        <f>+D30+D39</f>
        <v>61421832329</v>
      </c>
      <c r="E29" s="34">
        <f>+E30+E39</f>
        <v>67213402470</v>
      </c>
    </row>
    <row r="30" spans="1:5" ht="15.75" customHeight="1">
      <c r="A30" s="23">
        <v>1</v>
      </c>
      <c r="B30" s="24" t="s">
        <v>35</v>
      </c>
      <c r="C30" s="24"/>
      <c r="D30" s="25">
        <f>SUM(D31:D38)</f>
        <v>60602932937</v>
      </c>
      <c r="E30" s="25">
        <f>SUM(E31:E38)</f>
        <v>66173267417</v>
      </c>
    </row>
    <row r="31" spans="1:5" ht="15.75" customHeight="1">
      <c r="A31" s="23"/>
      <c r="B31" s="27" t="s">
        <v>36</v>
      </c>
      <c r="C31" s="24"/>
      <c r="D31" s="25">
        <v>38000000000</v>
      </c>
      <c r="E31" s="25">
        <v>38000000000</v>
      </c>
    </row>
    <row r="32" spans="1:5" ht="15.75" customHeight="1">
      <c r="A32" s="23"/>
      <c r="B32" s="27" t="s">
        <v>37</v>
      </c>
      <c r="C32" s="24"/>
      <c r="D32" s="35">
        <v>2173996000</v>
      </c>
      <c r="E32" s="35">
        <v>4590000000</v>
      </c>
    </row>
    <row r="33" spans="1:5" ht="15.75" customHeight="1">
      <c r="A33" s="23"/>
      <c r="B33" s="27" t="s">
        <v>38</v>
      </c>
      <c r="C33" s="24"/>
      <c r="D33" s="25">
        <v>-1021500000</v>
      </c>
      <c r="E33" s="25"/>
    </row>
    <row r="34" spans="1:5" ht="15.75" customHeight="1">
      <c r="A34" s="23"/>
      <c r="B34" s="27" t="s">
        <v>39</v>
      </c>
      <c r="C34" s="24"/>
      <c r="D34" s="25"/>
      <c r="E34" s="25"/>
    </row>
    <row r="35" spans="1:5" ht="15.75" customHeight="1">
      <c r="A35" s="23"/>
      <c r="B35" s="27" t="s">
        <v>40</v>
      </c>
      <c r="C35" s="24"/>
      <c r="D35" s="25"/>
      <c r="E35" s="25"/>
    </row>
    <row r="36" spans="1:5" ht="15.75" customHeight="1">
      <c r="A36" s="23"/>
      <c r="B36" s="27" t="s">
        <v>41</v>
      </c>
      <c r="C36" s="24"/>
      <c r="D36" s="25">
        <v>15942885254</v>
      </c>
      <c r="E36" s="25">
        <v>17247277276</v>
      </c>
    </row>
    <row r="37" spans="1:5" ht="15.75" customHeight="1">
      <c r="A37" s="23"/>
      <c r="B37" s="27" t="s">
        <v>42</v>
      </c>
      <c r="C37" s="24"/>
      <c r="D37" s="35">
        <v>5507551683</v>
      </c>
      <c r="E37" s="35">
        <v>6335990141</v>
      </c>
    </row>
    <row r="38" spans="1:5" ht="15.75" customHeight="1">
      <c r="A38" s="23"/>
      <c r="B38" s="27" t="s">
        <v>43</v>
      </c>
      <c r="C38" s="24"/>
      <c r="D38" s="35"/>
      <c r="E38" s="35"/>
    </row>
    <row r="39" spans="1:5" ht="15.75" customHeight="1">
      <c r="A39" s="23">
        <v>2</v>
      </c>
      <c r="B39" s="24" t="s">
        <v>44</v>
      </c>
      <c r="C39" s="24"/>
      <c r="D39" s="25">
        <f>+D40+D41+D42</f>
        <v>818899392</v>
      </c>
      <c r="E39" s="25">
        <f>E40+E41+E42</f>
        <v>1040135053</v>
      </c>
    </row>
    <row r="40" spans="1:5" ht="15.75" customHeight="1">
      <c r="A40" s="23"/>
      <c r="B40" s="27" t="s">
        <v>45</v>
      </c>
      <c r="C40" s="24"/>
      <c r="D40" s="25">
        <v>818899392</v>
      </c>
      <c r="E40" s="25">
        <v>1040135053</v>
      </c>
    </row>
    <row r="41" spans="1:5" ht="15.75" customHeight="1">
      <c r="A41" s="23"/>
      <c r="B41" s="27" t="s">
        <v>46</v>
      </c>
      <c r="C41" s="24"/>
      <c r="D41" s="25"/>
      <c r="E41" s="25"/>
    </row>
    <row r="42" spans="1:5" ht="15.75" customHeight="1">
      <c r="A42" s="23"/>
      <c r="B42" s="27" t="s">
        <v>47</v>
      </c>
      <c r="C42" s="24"/>
      <c r="D42" s="25"/>
      <c r="E42" s="25"/>
    </row>
    <row r="43" spans="1:5" ht="15.75" customHeight="1">
      <c r="A43" s="30" t="s">
        <v>48</v>
      </c>
      <c r="B43" s="36" t="s">
        <v>49</v>
      </c>
      <c r="C43" s="37"/>
      <c r="D43" s="38">
        <f>+D26+D29</f>
        <v>80674778594</v>
      </c>
      <c r="E43" s="38">
        <f>+E26+E29</f>
        <v>92853988244</v>
      </c>
    </row>
    <row r="44" spans="1:5" ht="15.75" customHeight="1">
      <c r="A44" s="39"/>
      <c r="B44" s="40"/>
      <c r="C44" s="40"/>
      <c r="D44" s="41"/>
      <c r="E44" s="42"/>
    </row>
    <row r="45" spans="1:5" ht="15.75">
      <c r="A45" s="12"/>
      <c r="B45" s="43" t="s">
        <v>50</v>
      </c>
      <c r="C45" s="43"/>
      <c r="D45" s="43"/>
      <c r="E45" s="43"/>
    </row>
    <row r="46" spans="1:5" ht="15.75">
      <c r="A46" s="12"/>
      <c r="B46" s="44"/>
      <c r="C46" s="44"/>
      <c r="D46" s="45"/>
      <c r="E46" s="13" t="s">
        <v>5</v>
      </c>
    </row>
    <row r="47" spans="1:5" ht="15.75">
      <c r="A47" s="26" t="s">
        <v>51</v>
      </c>
      <c r="B47" s="26" t="s">
        <v>52</v>
      </c>
      <c r="C47" s="26"/>
      <c r="D47" s="26" t="s">
        <v>53</v>
      </c>
      <c r="E47" s="26" t="s">
        <v>54</v>
      </c>
    </row>
    <row r="48" spans="1:5" ht="15.75">
      <c r="A48" s="26"/>
      <c r="B48" s="20"/>
      <c r="C48" s="20"/>
      <c r="D48" s="24"/>
      <c r="E48" s="24"/>
    </row>
    <row r="49" spans="1:5" ht="15.75">
      <c r="A49" s="23">
        <v>1</v>
      </c>
      <c r="B49" s="24" t="s">
        <v>55</v>
      </c>
      <c r="C49" s="24"/>
      <c r="D49" s="46">
        <v>35699931534</v>
      </c>
      <c r="E49" s="46">
        <v>66004413615</v>
      </c>
    </row>
    <row r="50" spans="1:5" ht="15.75">
      <c r="A50" s="23">
        <v>2</v>
      </c>
      <c r="B50" s="24" t="s">
        <v>56</v>
      </c>
      <c r="C50" s="24"/>
      <c r="D50" s="47"/>
      <c r="E50" s="48"/>
    </row>
    <row r="51" spans="1:5" ht="15.75" customHeight="1">
      <c r="A51" s="23">
        <v>3</v>
      </c>
      <c r="B51" s="24" t="s">
        <v>57</v>
      </c>
      <c r="C51" s="24"/>
      <c r="D51" s="46">
        <f>+D49-D50</f>
        <v>35699931534</v>
      </c>
      <c r="E51" s="46">
        <f>+E49-E50</f>
        <v>66004413615</v>
      </c>
    </row>
    <row r="52" spans="1:5" ht="15.75">
      <c r="A52" s="23">
        <v>4</v>
      </c>
      <c r="B52" s="24" t="s">
        <v>58</v>
      </c>
      <c r="C52" s="24"/>
      <c r="D52" s="46">
        <v>34418673444</v>
      </c>
      <c r="E52" s="46">
        <v>62724631520</v>
      </c>
    </row>
    <row r="53" spans="1:5" s="53" customFormat="1" ht="31.5">
      <c r="A53" s="49">
        <v>5</v>
      </c>
      <c r="B53" s="50" t="s">
        <v>59</v>
      </c>
      <c r="C53" s="51"/>
      <c r="D53" s="52">
        <f>+D51-D52</f>
        <v>1281258090</v>
      </c>
      <c r="E53" s="52">
        <f>+E51-E52</f>
        <v>3279782095</v>
      </c>
    </row>
    <row r="54" spans="1:5" ht="15.75">
      <c r="A54" s="23">
        <v>6</v>
      </c>
      <c r="B54" s="24" t="s">
        <v>60</v>
      </c>
      <c r="C54" s="24"/>
      <c r="D54" s="46">
        <v>3176957200</v>
      </c>
      <c r="E54" s="46">
        <v>6742330261</v>
      </c>
    </row>
    <row r="55" spans="1:5" ht="15.75">
      <c r="A55" s="23">
        <v>7</v>
      </c>
      <c r="B55" s="24" t="s">
        <v>61</v>
      </c>
      <c r="C55" s="24"/>
      <c r="D55" s="46">
        <v>21755056</v>
      </c>
      <c r="E55" s="46">
        <v>32223531</v>
      </c>
    </row>
    <row r="56" spans="1:5" ht="15.75">
      <c r="A56" s="23">
        <v>8</v>
      </c>
      <c r="B56" s="24" t="s">
        <v>62</v>
      </c>
      <c r="C56" s="24"/>
      <c r="D56" s="46"/>
      <c r="E56" s="46"/>
    </row>
    <row r="57" spans="1:5" ht="15.75">
      <c r="A57" s="23">
        <v>9</v>
      </c>
      <c r="B57" s="24" t="s">
        <v>63</v>
      </c>
      <c r="C57" s="24"/>
      <c r="D57" s="46">
        <v>1333472744</v>
      </c>
      <c r="E57" s="54">
        <v>2697244999</v>
      </c>
    </row>
    <row r="58" spans="1:5" ht="15.75">
      <c r="A58" s="49">
        <v>10</v>
      </c>
      <c r="B58" s="50" t="s">
        <v>64</v>
      </c>
      <c r="C58" s="50"/>
      <c r="D58" s="55">
        <f>+D53+D54-D55-D56-D57</f>
        <v>3102987490</v>
      </c>
      <c r="E58" s="55">
        <f>+E53+E54-E55-E56-E57</f>
        <v>7292643826</v>
      </c>
    </row>
    <row r="59" spans="1:5" ht="15.75">
      <c r="A59" s="49">
        <v>11</v>
      </c>
      <c r="B59" s="50" t="s">
        <v>65</v>
      </c>
      <c r="C59" s="50"/>
      <c r="D59" s="54">
        <v>259088036</v>
      </c>
      <c r="E59" s="54">
        <v>322330687</v>
      </c>
    </row>
    <row r="60" spans="1:5" ht="15.75">
      <c r="A60" s="49">
        <v>12</v>
      </c>
      <c r="B60" s="50" t="s">
        <v>66</v>
      </c>
      <c r="C60" s="50"/>
      <c r="D60" s="54"/>
      <c r="E60" s="54">
        <v>28270000</v>
      </c>
    </row>
    <row r="61" spans="1:5" s="53" customFormat="1" ht="15.75">
      <c r="A61" s="49">
        <v>13</v>
      </c>
      <c r="B61" s="50" t="s">
        <v>67</v>
      </c>
      <c r="C61" s="50"/>
      <c r="D61" s="55">
        <f>+D59-D60</f>
        <v>259088036</v>
      </c>
      <c r="E61" s="55">
        <f>+E59-E60</f>
        <v>294060687</v>
      </c>
    </row>
    <row r="62" spans="1:5" ht="15.75">
      <c r="A62" s="56">
        <v>14</v>
      </c>
      <c r="B62" s="57" t="s">
        <v>68</v>
      </c>
      <c r="C62" s="57"/>
      <c r="D62" s="58">
        <f>+D61+D58</f>
        <v>3362075526</v>
      </c>
      <c r="E62" s="58">
        <f>+E61+E58</f>
        <v>7586704513</v>
      </c>
    </row>
    <row r="63" spans="1:5" ht="15.75">
      <c r="A63" s="49">
        <v>15</v>
      </c>
      <c r="B63" s="50" t="s">
        <v>69</v>
      </c>
      <c r="C63" s="50"/>
      <c r="D63" s="46">
        <v>553804761</v>
      </c>
      <c r="E63" s="46">
        <v>1250714372</v>
      </c>
    </row>
    <row r="64" spans="1:5" ht="16.5" customHeight="1">
      <c r="A64" s="56">
        <v>16</v>
      </c>
      <c r="B64" s="59" t="s">
        <v>70</v>
      </c>
      <c r="C64" s="60"/>
      <c r="D64" s="61">
        <f>+D62-D63</f>
        <v>2808270765</v>
      </c>
      <c r="E64" s="61">
        <f>+E62-E63</f>
        <v>6335990141</v>
      </c>
    </row>
    <row r="65" spans="1:5" ht="15.75">
      <c r="A65" s="23">
        <v>17</v>
      </c>
      <c r="B65" s="24" t="s">
        <v>71</v>
      </c>
      <c r="C65" s="24"/>
      <c r="D65" s="62"/>
      <c r="E65" s="62"/>
    </row>
    <row r="66" spans="1:5" ht="15.75">
      <c r="A66" s="23">
        <v>18</v>
      </c>
      <c r="B66" s="24" t="s">
        <v>72</v>
      </c>
      <c r="C66" s="24"/>
      <c r="D66" s="62"/>
      <c r="E66" s="62"/>
    </row>
    <row r="67" ht="12.75">
      <c r="A67"/>
    </row>
    <row r="69" spans="4:5" ht="18.75">
      <c r="D69" s="65" t="s">
        <v>73</v>
      </c>
      <c r="E69" s="65"/>
    </row>
    <row r="70" spans="2:5" ht="16.5">
      <c r="B70" s="66"/>
      <c r="C70" s="66"/>
      <c r="D70" s="67" t="s">
        <v>74</v>
      </c>
      <c r="E70" s="67"/>
    </row>
    <row r="78" spans="2:5" ht="18.75">
      <c r="B78" s="68"/>
      <c r="C78" s="68"/>
      <c r="D78" s="69"/>
      <c r="E78" s="69"/>
    </row>
  </sheetData>
  <mergeCells count="10">
    <mergeCell ref="A1:C1"/>
    <mergeCell ref="D1:E1"/>
    <mergeCell ref="A2:B2"/>
    <mergeCell ref="D2:E2"/>
    <mergeCell ref="D69:E69"/>
    <mergeCell ref="D70:E70"/>
    <mergeCell ref="D78:E78"/>
    <mergeCell ref="B3:E3"/>
    <mergeCell ref="B4:E4"/>
    <mergeCell ref="B45:E45"/>
  </mergeCells>
  <printOptions/>
  <pageMargins left="0.7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2007-07-26T01:40:09Z</cp:lastPrinted>
  <dcterms:created xsi:type="dcterms:W3CDTF">2007-07-26T01:36:44Z</dcterms:created>
  <dcterms:modified xsi:type="dcterms:W3CDTF">2007-07-26T01:44:39Z</dcterms:modified>
  <cp:category/>
  <cp:version/>
  <cp:contentType/>
  <cp:contentStatus/>
</cp:coreProperties>
</file>